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<sst xmlns="http://schemas.openxmlformats.org/spreadsheetml/2006/main" count="41" uniqueCount="39">
  <si>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Kategoria  odpadów</t>
  </si>
  <si>
    <t>Szacowana masa odpadów dla całego okresu umowy w Mg</t>
  </si>
  <si>
    <t>% udział w masie odpadów ogółem</t>
  </si>
  <si>
    <t>Przewidywana stawka jednostkowa netto</t>
  </si>
  <si>
    <t>Średnia ważona stawek jednostkowych netto</t>
  </si>
  <si>
    <t>Wartość umowy</t>
  </si>
  <si>
    <t>Vat</t>
  </si>
  <si>
    <t>A</t>
  </si>
  <si>
    <t>B</t>
  </si>
  <si>
    <t>C</t>
  </si>
  <si>
    <t>D=(B1xC1+B2xC2+…..B13xC13) / (B1+B2+…B13)</t>
  </si>
  <si>
    <t>netto</t>
  </si>
  <si>
    <t>brutto</t>
  </si>
  <si>
    <t>E=AxD</t>
  </si>
  <si>
    <t>F=E x Vat</t>
  </si>
  <si>
    <t>G=E+F</t>
  </si>
  <si>
    <t>Opakowania z papieru i tektury (15 01 01)</t>
  </si>
  <si>
    <t>Opakowania z tworzyw sztucznych (15 01 02)</t>
  </si>
  <si>
    <t>Opakowania ze szkła (15 01 07)</t>
  </si>
  <si>
    <t>Opakowania zawierające pozostałości substancji niebezpiecznych lub nimi zanieczyszczone (15 01 10*)</t>
  </si>
  <si>
    <t>Zużyte opony (16 01 03)</t>
  </si>
  <si>
    <t>Odpady betonu oraz gruz betonowy z rozbiórek i remontów (17 01 01)</t>
  </si>
  <si>
    <t>Zmieszane odpady z betonu, gruzu ceglanego, odpadowych materiałów ceramicznych i elementów wyposażenia inne niż wymienione w 17 01 06 (17 01 07)</t>
  </si>
  <si>
    <t>Odpadowa papa (17 03 80)</t>
  </si>
  <si>
    <t>Materiały izolacyjne inne niż wymienione w 17 06 01 i 17 06 03 (17 06 04)</t>
  </si>
  <si>
    <t>Zmieszane odpady z budowy, remontów i demontażu inne niż wymienione w 17  09 01, 17 09 02 i 17 09 03 (17 09 04)</t>
  </si>
  <si>
    <t>Lampy fluorescencyjne i inne odpady zawierające rtęć (20 01 21*)</t>
  </si>
  <si>
    <t>Urządzenia zawierające freon (20 01 23*)</t>
  </si>
  <si>
    <t>Leki inne niż wymienione w 20 01 31 (20 01 32)</t>
  </si>
  <si>
    <t>Baterie i akumulatory inne niż wymienione w 20 01 33 (20 01 34)</t>
  </si>
  <si>
    <t>Zużyte urządzenia elektryczne i elektroniczne inne niż wymienione w 20 01 21 i 20 01 23 zawierające niebezpieczne składniki (20 01 35*)</t>
  </si>
  <si>
    <t>Zużyte urządzenia elektryczne i elektroniczne inne niż wymienione w 20 01 21, 20 01 23 i 20 01 35 (20 01 36)</t>
  </si>
  <si>
    <t>Inne niewymienione frakcje zbierane w sposób selektywny (20 01 99)</t>
  </si>
  <si>
    <t>Odpady ulegające biodegradacji (20 02 01)</t>
  </si>
  <si>
    <t>Niesegregowane (zmieszane) odpady komunalne (20 03 01)</t>
  </si>
  <si>
    <t xml:space="preserve">Odpady wielkogabarytowe (20 03 07) </t>
  </si>
  <si>
    <t>SUMA</t>
  </si>
  <si>
    <t>X</t>
  </si>
  <si>
    <t>Załącznik nr 4 do umowy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</si>
</sst>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0.000"/>
    <numFmt numFmtId="166" formatCode="#,##0.00\ [$zł-415];[Red]\-#,##0.00\ [$zł-415]"/>
  </numFmts>
  <fonts count="45"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4" fontId="4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2" fontId="5" fillId="34" borderId="10" xfId="42" applyNumberFormat="1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/>
    </xf>
    <xf numFmtId="165" fontId="5" fillId="34" borderId="10" xfId="42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 locked="0"/>
    </xf>
    <xf numFmtId="166" fontId="8" fillId="0" borderId="10" xfId="0" applyNumberFormat="1" applyFont="1" applyBorder="1" applyAlignment="1" applyProtection="1">
      <alignment horizontal="center" vertical="center"/>
      <protection/>
    </xf>
    <xf numFmtId="166" fontId="44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1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0" zoomScaleNormal="90" zoomScalePageLayoutView="0" workbookViewId="0" topLeftCell="A13">
      <selection activeCell="B26" sqref="B26:B27"/>
    </sheetView>
  </sheetViews>
  <sheetFormatPr defaultColWidth="11.57421875" defaultRowHeight="12.75"/>
  <cols>
    <col min="1" max="1" width="53.00390625" style="1" customWidth="1"/>
    <col min="2" max="2" width="19.57421875" style="1" customWidth="1"/>
    <col min="3" max="3" width="17.57421875" style="1" customWidth="1"/>
    <col min="4" max="4" width="16.28125" style="1" customWidth="1"/>
    <col min="5" max="5" width="34.8515625" style="1" customWidth="1"/>
    <col min="6" max="6" width="15.8515625" style="1" customWidth="1"/>
    <col min="7" max="7" width="16.421875" style="1" customWidth="1"/>
    <col min="8" max="8" width="16.8515625" style="1" customWidth="1"/>
    <col min="9" max="12" width="9.8515625" style="1" customWidth="1"/>
  </cols>
  <sheetData>
    <row r="1" ht="12.75">
      <c r="A1" s="16" t="s">
        <v>38</v>
      </c>
    </row>
    <row r="2" spans="10:12" ht="12.75">
      <c r="J2" s="2"/>
      <c r="K2" s="2"/>
      <c r="L2" s="2"/>
    </row>
    <row r="3" spans="1:12" ht="63">
      <c r="A3" s="24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25" t="s">
        <v>5</v>
      </c>
      <c r="G3" s="25"/>
      <c r="H3" s="25"/>
      <c r="J3" s="6" t="s">
        <v>6</v>
      </c>
      <c r="K3" s="7">
        <v>0.08</v>
      </c>
      <c r="L3" s="8">
        <f>8/100</f>
        <v>0.08</v>
      </c>
    </row>
    <row r="4" spans="1:8" ht="16.5" customHeight="1">
      <c r="A4" s="24"/>
      <c r="B4" s="26" t="s">
        <v>7</v>
      </c>
      <c r="C4" s="26" t="s">
        <v>8</v>
      </c>
      <c r="D4" s="26" t="s">
        <v>9</v>
      </c>
      <c r="E4" s="27" t="s">
        <v>10</v>
      </c>
      <c r="F4" s="5" t="s">
        <v>11</v>
      </c>
      <c r="G4" s="5" t="s">
        <v>6</v>
      </c>
      <c r="H4" s="5" t="s">
        <v>12</v>
      </c>
    </row>
    <row r="5" spans="1:8" ht="15.75">
      <c r="A5" s="24"/>
      <c r="B5" s="26"/>
      <c r="C5" s="26"/>
      <c r="D5" s="26"/>
      <c r="E5" s="27"/>
      <c r="F5" s="5" t="s">
        <v>13</v>
      </c>
      <c r="G5" s="5" t="s">
        <v>14</v>
      </c>
      <c r="H5" s="5" t="s">
        <v>15</v>
      </c>
    </row>
    <row r="6" spans="1:8" ht="14.25">
      <c r="A6" s="9" t="s">
        <v>16</v>
      </c>
      <c r="B6" s="10">
        <v>40.74</v>
      </c>
      <c r="C6" s="11">
        <f aca="true" t="shared" si="0" ref="C6:C25">B6/$B$26</f>
        <v>0.02372743156668608</v>
      </c>
      <c r="D6" s="12"/>
      <c r="E6" s="19">
        <f>(C6*D6+C7*D7+C8*D8+C9*D9+C10*D10+C11*D11+C12*D12+C13*D13+C14*D14+C15*D15+C16*D16+C17*D17+C18*D18+C19*D19+C20*D20+C21*D21+C22*D22+C23*D23+C24*D24+C25*D25)/(C6+C7+C8+C9+C10+C11+C12+C13+C14+C15+C16+C17+C18+C19+C20+C21+C22+C23+C24+C25)</f>
        <v>0</v>
      </c>
      <c r="F6" s="13">
        <f aca="true" t="shared" si="1" ref="F6:F21">B6*E$6</f>
        <v>0</v>
      </c>
      <c r="G6" s="13">
        <f aca="true" t="shared" si="2" ref="G6:G21">F6*L$3</f>
        <v>0</v>
      </c>
      <c r="H6" s="13">
        <f aca="true" t="shared" si="3" ref="H6:H21">F6+G6</f>
        <v>0</v>
      </c>
    </row>
    <row r="7" spans="1:8" ht="14.25">
      <c r="A7" s="9" t="s">
        <v>17</v>
      </c>
      <c r="B7" s="10">
        <v>159.54</v>
      </c>
      <c r="C7" s="11">
        <f t="shared" si="0"/>
        <v>0.09291788002329644</v>
      </c>
      <c r="D7" s="12"/>
      <c r="E7" s="19"/>
      <c r="F7" s="13">
        <f t="shared" si="1"/>
        <v>0</v>
      </c>
      <c r="G7" s="13">
        <f t="shared" si="2"/>
        <v>0</v>
      </c>
      <c r="H7" s="13">
        <f t="shared" si="3"/>
        <v>0</v>
      </c>
    </row>
    <row r="8" spans="1:8" ht="14.25">
      <c r="A8" s="9" t="s">
        <v>18</v>
      </c>
      <c r="B8" s="10">
        <v>185.41</v>
      </c>
      <c r="C8" s="11">
        <f t="shared" si="0"/>
        <v>0.10798485730926033</v>
      </c>
      <c r="D8" s="12"/>
      <c r="E8" s="19"/>
      <c r="F8" s="13">
        <f t="shared" si="1"/>
        <v>0</v>
      </c>
      <c r="G8" s="13">
        <f t="shared" si="2"/>
        <v>0</v>
      </c>
      <c r="H8" s="13">
        <f t="shared" si="3"/>
        <v>0</v>
      </c>
    </row>
    <row r="9" spans="1:8" ht="42.75">
      <c r="A9" s="9" t="s">
        <v>19</v>
      </c>
      <c r="B9" s="10">
        <v>0.46</v>
      </c>
      <c r="C9" s="11">
        <f t="shared" si="0"/>
        <v>0.00026790914385556205</v>
      </c>
      <c r="D9" s="12"/>
      <c r="E9" s="19"/>
      <c r="F9" s="13">
        <f t="shared" si="1"/>
        <v>0</v>
      </c>
      <c r="G9" s="13">
        <f t="shared" si="2"/>
        <v>0</v>
      </c>
      <c r="H9" s="13">
        <f t="shared" si="3"/>
        <v>0</v>
      </c>
    </row>
    <row r="10" spans="1:8" ht="14.25">
      <c r="A10" s="9" t="s">
        <v>20</v>
      </c>
      <c r="B10" s="10">
        <v>8.04</v>
      </c>
      <c r="C10" s="11">
        <f t="shared" si="0"/>
        <v>0.004682585905649388</v>
      </c>
      <c r="D10" s="12"/>
      <c r="E10" s="19"/>
      <c r="F10" s="13">
        <f t="shared" si="1"/>
        <v>0</v>
      </c>
      <c r="G10" s="13">
        <f t="shared" si="2"/>
        <v>0</v>
      </c>
      <c r="H10" s="13">
        <f t="shared" si="3"/>
        <v>0</v>
      </c>
    </row>
    <row r="11" spans="1:8" ht="28.5">
      <c r="A11" s="9" t="s">
        <v>21</v>
      </c>
      <c r="B11" s="10">
        <v>0</v>
      </c>
      <c r="C11" s="11">
        <f t="shared" si="0"/>
        <v>0</v>
      </c>
      <c r="D11" s="12"/>
      <c r="E11" s="19"/>
      <c r="F11" s="13">
        <f t="shared" si="1"/>
        <v>0</v>
      </c>
      <c r="G11" s="13">
        <f t="shared" si="2"/>
        <v>0</v>
      </c>
      <c r="H11" s="13">
        <f t="shared" si="3"/>
        <v>0</v>
      </c>
    </row>
    <row r="12" spans="1:8" ht="57">
      <c r="A12" s="9" t="s">
        <v>22</v>
      </c>
      <c r="B12" s="10">
        <v>0</v>
      </c>
      <c r="C12" s="11">
        <f t="shared" si="0"/>
        <v>0</v>
      </c>
      <c r="D12" s="12"/>
      <c r="E12" s="19"/>
      <c r="F12" s="13">
        <f t="shared" si="1"/>
        <v>0</v>
      </c>
      <c r="G12" s="13">
        <f t="shared" si="2"/>
        <v>0</v>
      </c>
      <c r="H12" s="13">
        <f t="shared" si="3"/>
        <v>0</v>
      </c>
    </row>
    <row r="13" spans="1:8" ht="14.25">
      <c r="A13" s="9" t="s">
        <v>23</v>
      </c>
      <c r="B13" s="10">
        <v>5.86</v>
      </c>
      <c r="C13" s="11">
        <f t="shared" si="0"/>
        <v>0.0034129295282469426</v>
      </c>
      <c r="D13" s="12"/>
      <c r="E13" s="19"/>
      <c r="F13" s="13">
        <f t="shared" si="1"/>
        <v>0</v>
      </c>
      <c r="G13" s="13">
        <f t="shared" si="2"/>
        <v>0</v>
      </c>
      <c r="H13" s="13">
        <f t="shared" si="3"/>
        <v>0</v>
      </c>
    </row>
    <row r="14" spans="1:8" ht="28.5">
      <c r="A14" s="9" t="s">
        <v>24</v>
      </c>
      <c r="B14" s="10">
        <v>1.77</v>
      </c>
      <c r="C14" s="11">
        <f t="shared" si="0"/>
        <v>0.001030867792661619</v>
      </c>
      <c r="D14" s="12"/>
      <c r="E14" s="19"/>
      <c r="F14" s="13">
        <f t="shared" si="1"/>
        <v>0</v>
      </c>
      <c r="G14" s="13">
        <f t="shared" si="2"/>
        <v>0</v>
      </c>
      <c r="H14" s="13">
        <f t="shared" si="3"/>
        <v>0</v>
      </c>
    </row>
    <row r="15" spans="1:8" ht="42.75">
      <c r="A15" s="9" t="s">
        <v>25</v>
      </c>
      <c r="B15" s="10">
        <v>25.48</v>
      </c>
      <c r="C15" s="11">
        <f t="shared" si="0"/>
        <v>0.014839836924868958</v>
      </c>
      <c r="D15" s="12"/>
      <c r="E15" s="19"/>
      <c r="F15" s="13">
        <f t="shared" si="1"/>
        <v>0</v>
      </c>
      <c r="G15" s="13">
        <f t="shared" si="2"/>
        <v>0</v>
      </c>
      <c r="H15" s="13">
        <f t="shared" si="3"/>
        <v>0</v>
      </c>
    </row>
    <row r="16" spans="1:8" ht="28.5">
      <c r="A16" s="9" t="s">
        <v>26</v>
      </c>
      <c r="B16" s="10">
        <v>0</v>
      </c>
      <c r="C16" s="11">
        <f t="shared" si="0"/>
        <v>0</v>
      </c>
      <c r="D16" s="12"/>
      <c r="E16" s="19"/>
      <c r="F16" s="13">
        <f t="shared" si="1"/>
        <v>0</v>
      </c>
      <c r="G16" s="13">
        <f t="shared" si="2"/>
        <v>0</v>
      </c>
      <c r="H16" s="13">
        <f t="shared" si="3"/>
        <v>0</v>
      </c>
    </row>
    <row r="17" spans="1:8" ht="14.25">
      <c r="A17" s="9" t="s">
        <v>27</v>
      </c>
      <c r="B17" s="10">
        <v>0</v>
      </c>
      <c r="C17" s="11">
        <f t="shared" si="0"/>
        <v>0</v>
      </c>
      <c r="D17" s="12"/>
      <c r="E17" s="19"/>
      <c r="F17" s="13">
        <f t="shared" si="1"/>
        <v>0</v>
      </c>
      <c r="G17" s="13">
        <f t="shared" si="2"/>
        <v>0</v>
      </c>
      <c r="H17" s="13">
        <f t="shared" si="3"/>
        <v>0</v>
      </c>
    </row>
    <row r="18" spans="1:8" ht="14.25">
      <c r="A18" s="9" t="s">
        <v>28</v>
      </c>
      <c r="B18" s="10">
        <v>0.2</v>
      </c>
      <c r="C18" s="11">
        <f t="shared" si="0"/>
        <v>0.00011648223645894002</v>
      </c>
      <c r="D18" s="12"/>
      <c r="E18" s="19"/>
      <c r="F18" s="13">
        <f t="shared" si="1"/>
        <v>0</v>
      </c>
      <c r="G18" s="13">
        <f t="shared" si="2"/>
        <v>0</v>
      </c>
      <c r="H18" s="13">
        <f t="shared" si="3"/>
        <v>0</v>
      </c>
    </row>
    <row r="19" spans="1:8" ht="28.5">
      <c r="A19" s="9" t="s">
        <v>29</v>
      </c>
      <c r="B19" s="10">
        <v>0</v>
      </c>
      <c r="C19" s="11">
        <f t="shared" si="0"/>
        <v>0</v>
      </c>
      <c r="D19" s="12"/>
      <c r="E19" s="19"/>
      <c r="F19" s="13">
        <f t="shared" si="1"/>
        <v>0</v>
      </c>
      <c r="G19" s="13">
        <f t="shared" si="2"/>
        <v>0</v>
      </c>
      <c r="H19" s="13">
        <f t="shared" si="3"/>
        <v>0</v>
      </c>
    </row>
    <row r="20" spans="1:8" ht="42.75">
      <c r="A20" s="9" t="s">
        <v>30</v>
      </c>
      <c r="B20" s="10">
        <v>7.39</v>
      </c>
      <c r="C20" s="11">
        <f t="shared" si="0"/>
        <v>0.004304018637157833</v>
      </c>
      <c r="D20" s="12"/>
      <c r="E20" s="19"/>
      <c r="F20" s="13">
        <f t="shared" si="1"/>
        <v>0</v>
      </c>
      <c r="G20" s="13">
        <f t="shared" si="2"/>
        <v>0</v>
      </c>
      <c r="H20" s="13">
        <f t="shared" si="3"/>
        <v>0</v>
      </c>
    </row>
    <row r="21" spans="1:8" ht="28.5">
      <c r="A21" s="9" t="s">
        <v>31</v>
      </c>
      <c r="B21" s="10">
        <v>8.27</v>
      </c>
      <c r="C21" s="11">
        <f t="shared" si="0"/>
        <v>0.004816540477577169</v>
      </c>
      <c r="D21" s="12"/>
      <c r="E21" s="19"/>
      <c r="F21" s="13">
        <f t="shared" si="1"/>
        <v>0</v>
      </c>
      <c r="G21" s="13">
        <f t="shared" si="2"/>
        <v>0</v>
      </c>
      <c r="H21" s="13">
        <f t="shared" si="3"/>
        <v>0</v>
      </c>
    </row>
    <row r="22" spans="1:8" ht="28.5">
      <c r="A22" s="9" t="s">
        <v>32</v>
      </c>
      <c r="B22" s="14">
        <v>0</v>
      </c>
      <c r="C22" s="11">
        <f t="shared" si="0"/>
        <v>0</v>
      </c>
      <c r="D22" s="12"/>
      <c r="E22" s="19"/>
      <c r="F22" s="13"/>
      <c r="G22" s="13"/>
      <c r="H22" s="13"/>
    </row>
    <row r="23" spans="1:8" ht="14.25">
      <c r="A23" s="9" t="s">
        <v>33</v>
      </c>
      <c r="B23" s="10">
        <v>160.05</v>
      </c>
      <c r="C23" s="11">
        <f t="shared" si="0"/>
        <v>0.09321490972626675</v>
      </c>
      <c r="D23" s="12"/>
      <c r="E23" s="19"/>
      <c r="F23" s="13">
        <f>B23*E$6</f>
        <v>0</v>
      </c>
      <c r="G23" s="13">
        <f>F23*L$3</f>
        <v>0</v>
      </c>
      <c r="H23" s="13">
        <f>F23+G23</f>
        <v>0</v>
      </c>
    </row>
    <row r="24" spans="1:8" ht="28.5">
      <c r="A24" s="9" t="s">
        <v>34</v>
      </c>
      <c r="B24" s="10">
        <v>1082.8</v>
      </c>
      <c r="C24" s="11">
        <f t="shared" si="0"/>
        <v>0.6306348281887012</v>
      </c>
      <c r="D24" s="12"/>
      <c r="E24" s="19"/>
      <c r="F24" s="13">
        <f>B24*E$6</f>
        <v>0</v>
      </c>
      <c r="G24" s="13">
        <f>F24*L$3</f>
        <v>0</v>
      </c>
      <c r="H24" s="13">
        <f>F24+G24</f>
        <v>0</v>
      </c>
    </row>
    <row r="25" spans="1:8" ht="14.25">
      <c r="A25" s="15" t="s">
        <v>35</v>
      </c>
      <c r="B25" s="10">
        <v>30.99</v>
      </c>
      <c r="C25" s="11">
        <f t="shared" si="0"/>
        <v>0.018048922539312753</v>
      </c>
      <c r="D25" s="12"/>
      <c r="E25" s="19"/>
      <c r="F25" s="13">
        <f>B25*E$6</f>
        <v>0</v>
      </c>
      <c r="G25" s="13">
        <f>F25*L$3</f>
        <v>0</v>
      </c>
      <c r="H25" s="13">
        <f>F25+G25</f>
        <v>0</v>
      </c>
    </row>
    <row r="26" spans="1:8" ht="12.75">
      <c r="A26" s="20" t="s">
        <v>36</v>
      </c>
      <c r="B26" s="21">
        <f>SUM(B6:B25)</f>
        <v>1717</v>
      </c>
      <c r="C26" s="22">
        <f>SUM(C6:C25)</f>
        <v>1</v>
      </c>
      <c r="D26" s="20" t="s">
        <v>37</v>
      </c>
      <c r="E26" s="23" t="s">
        <v>37</v>
      </c>
      <c r="F26" s="17">
        <f>SUM(F6:F25)</f>
        <v>0</v>
      </c>
      <c r="G26" s="17">
        <f>SUM(G6:G25)</f>
        <v>0</v>
      </c>
      <c r="H26" s="18">
        <f>SUM(H6:H25)</f>
        <v>0</v>
      </c>
    </row>
    <row r="27" spans="1:8" ht="12.75">
      <c r="A27" s="20"/>
      <c r="B27" s="21"/>
      <c r="C27" s="22"/>
      <c r="D27" s="20"/>
      <c r="E27" s="23"/>
      <c r="F27" s="17"/>
      <c r="G27" s="17"/>
      <c r="H27" s="18"/>
    </row>
    <row r="30" ht="12.75">
      <c r="B30" s="16"/>
    </row>
  </sheetData>
  <sheetProtection selectLockedCells="1" selectUnlockedCells="1"/>
  <mergeCells count="15">
    <mergeCell ref="A3:A5"/>
    <mergeCell ref="F3:H3"/>
    <mergeCell ref="B4:B5"/>
    <mergeCell ref="C4:C5"/>
    <mergeCell ref="D4:D5"/>
    <mergeCell ref="E4:E5"/>
    <mergeCell ref="F26:F27"/>
    <mergeCell ref="G26:G27"/>
    <mergeCell ref="H26:H27"/>
    <mergeCell ref="E6:E25"/>
    <mergeCell ref="A26:A27"/>
    <mergeCell ref="B26:B27"/>
    <mergeCell ref="C26:C27"/>
    <mergeCell ref="D26:D27"/>
    <mergeCell ref="E26:E2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Dąbkowska</dc:creator>
  <cp:keywords/>
  <dc:description/>
  <cp:lastModifiedBy>Barbara Dąbkowska</cp:lastModifiedBy>
  <cp:lastPrinted>2020-03-17T10:36:54Z</cp:lastPrinted>
  <dcterms:created xsi:type="dcterms:W3CDTF">2020-03-17T10:08:41Z</dcterms:created>
  <dcterms:modified xsi:type="dcterms:W3CDTF">2020-10-22T09:26:49Z</dcterms:modified>
  <cp:category/>
  <cp:version/>
  <cp:contentType/>
  <cp:contentStatus/>
</cp:coreProperties>
</file>